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8" i="1" l="1"/>
  <c r="K4" i="1"/>
  <c r="F4" i="1"/>
  <c r="H9" i="1" l="1"/>
  <c r="H8" i="1"/>
  <c r="J10" i="1"/>
  <c r="O10" i="1" s="1"/>
  <c r="H7" i="1"/>
  <c r="H6" i="1"/>
  <c r="H5" i="1"/>
  <c r="L4" i="1"/>
  <c r="H4" i="1"/>
  <c r="J11" i="1" l="1"/>
  <c r="O11" i="1" s="1"/>
  <c r="N9" i="1"/>
  <c r="J9" i="1"/>
  <c r="N8" i="1"/>
  <c r="J8" i="1"/>
  <c r="N7" i="1"/>
  <c r="J7" i="1"/>
  <c r="N6" i="1"/>
  <c r="J6" i="1"/>
  <c r="N5" i="1"/>
  <c r="J5" i="1"/>
  <c r="N4" i="1"/>
  <c r="J4" i="1"/>
  <c r="O7" i="1" l="1"/>
  <c r="O9" i="1"/>
  <c r="O4" i="1"/>
  <c r="O6" i="1"/>
  <c r="O8" i="1"/>
  <c r="O5" i="1"/>
</calcChain>
</file>

<file path=xl/sharedStrings.xml><?xml version="1.0" encoding="utf-8"?>
<sst xmlns="http://schemas.openxmlformats.org/spreadsheetml/2006/main" count="32" uniqueCount="31">
  <si>
    <t>NOME</t>
  </si>
  <si>
    <t>REMUNERAÇÃO</t>
  </si>
  <si>
    <t>FÉRIAS</t>
  </si>
  <si>
    <t>13º SALARIO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</si>
  <si>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</si>
  <si>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</si>
  <si>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</si>
  <si>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</si>
  <si>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</si>
  <si>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</si>
  <si>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</si>
  <si>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ADMISSÃO DEMISSÃO</t>
  </si>
  <si>
    <t>CARGO - VÍNCULO</t>
  </si>
  <si>
    <t>Aline Aguiar Rodrigues</t>
  </si>
  <si>
    <t>Charles de Oliveira da Silva</t>
  </si>
  <si>
    <t>Marcus Vinícius Barbato Gonzaga</t>
  </si>
  <si>
    <t>Natasha Farias Leão</t>
  </si>
  <si>
    <t>Thaís Gonçalves Matos</t>
  </si>
  <si>
    <t xml:space="preserve">Viviane Linhares Carmezim Perdigão </t>
  </si>
  <si>
    <t>Gustavo Souza Andrade</t>
  </si>
  <si>
    <t>Estagiário</t>
  </si>
  <si>
    <t>AUXÍLIOS</t>
  </si>
  <si>
    <t>Agente de Fiscalização - Concursado</t>
  </si>
  <si>
    <t>Analista de Informática  - Concursado</t>
  </si>
  <si>
    <t>Agente de Fiscalização  - Concursado</t>
  </si>
  <si>
    <t>Assistente Administrativo  - Concursado</t>
  </si>
  <si>
    <t>Assessor Jurídico - Livre Provimento</t>
  </si>
  <si>
    <r>
      <t>www.cauap.gov.br</t>
    </r>
    <r>
      <rPr>
        <sz val="12"/>
        <color theme="2" tint="-0.89999084444715716"/>
        <rFont val="DaxCondensed"/>
      </rPr>
      <t xml:space="preserve">  /  gerencia.geral@cauap.gov.br</t>
    </r>
  </si>
  <si>
    <t>Avenida Caramuru, nº 356, Beirol, Cep 68902-100, Macapá-AP</t>
  </si>
  <si>
    <t>Secretária - Concursado Gerente Geral</t>
  </si>
  <si>
    <t>Paula Renata de Jesus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</si>
</sst>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" fontId="5" fillId="3" borderId="2" xfId="1" applyNumberFormat="1" applyFont="1" applyBorder="1" applyAlignment="1">
      <alignment horizontal="center" vertical="center"/>
    </xf>
    <xf numFmtId="17" fontId="5" fillId="3" borderId="3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10</xdr:col>
      <xdr:colOff>569118</xdr:colOff>
      <xdr:row>1</xdr:row>
      <xdr:rowOff>570442</xdr:rowOff>
    </xdr:to>
    <xdr:pic>
      <xdr:nvPicPr>
        <xdr:cNvPr id="4" name="WordPictureWatermark1" descr="Descrição: 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4781550" y="0"/>
          <a:ext cx="5236368" cy="76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topLeftCell="B1" zoomScaleNormal="100" workbookViewId="0">
      <selection activeCell="M9" sqref="M9"/>
    </sheetView>
  </sheetViews>
  <sheetFormatPr defaultRowHeight="15"/>
  <cols>
    <col min="1" max="1" width="7.5703125" bestFit="1" customWidth="1"/>
    <col min="2" max="2" width="32.5703125" bestFit="1" customWidth="1"/>
    <col min="3" max="3" width="22.42578125" customWidth="1"/>
    <col min="4" max="4" width="12.140625" customWidth="1"/>
    <col min="5" max="5" width="12.28515625" customWidth="1"/>
    <col min="6" max="8" width="10.42578125" bestFit="1" customWidth="1"/>
    <col min="9" max="9" width="12.5703125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7"/>
      <c r="B1" s="7"/>
    </row>
    <row r="2" spans="1:15" ht="46.5" customHeight="1">
      <c r="A2" s="7"/>
      <c r="B2" s="7"/>
      <c r="E2" s="14"/>
      <c r="F2" s="15"/>
      <c r="G2" s="15"/>
      <c r="H2" s="15"/>
      <c r="I2" s="15"/>
      <c r="J2" s="15"/>
    </row>
    <row r="3" spans="1:15" ht="36">
      <c r="A3" s="12">
        <v>42767</v>
      </c>
      <c r="B3" s="6" t="s">
        <v>0</v>
      </c>
      <c r="C3" s="6" t="s">
        <v>12</v>
      </c>
      <c r="D3" s="6" t="s">
        <v>11</v>
      </c>
      <c r="E3" s="6" t="s">
        <v>1</v>
      </c>
      <c r="F3" s="6" t="s">
        <v>2</v>
      </c>
      <c r="G3" s="6" t="s">
        <v>3</v>
      </c>
      <c r="H3" s="6" t="s">
        <v>21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</row>
    <row r="4" spans="1:15" ht="24">
      <c r="A4" s="13"/>
      <c r="B4" s="8" t="s">
        <v>13</v>
      </c>
      <c r="C4" s="9" t="s">
        <v>29</v>
      </c>
      <c r="D4" s="10">
        <v>41708</v>
      </c>
      <c r="E4" s="4">
        <v>965.36</v>
      </c>
      <c r="F4" s="5">
        <f>1448.04+2036.88+1161.63</f>
        <v>4646.55</v>
      </c>
      <c r="G4" s="5">
        <v>0</v>
      </c>
      <c r="H4" s="5">
        <f>451.33+220+72.6</f>
        <v>743.93</v>
      </c>
      <c r="I4" s="5">
        <v>1357.92</v>
      </c>
      <c r="J4" s="5">
        <f t="shared" ref="J4:J9" si="0">E4+F4+G4+I4+H4</f>
        <v>7713.76</v>
      </c>
      <c r="K4" s="5">
        <f>655.79+13.19</f>
        <v>668.98</v>
      </c>
      <c r="L4" s="4">
        <f>243.38+383.34-18.28</f>
        <v>608.44000000000005</v>
      </c>
      <c r="M4" s="4">
        <v>8.2100000000000009</v>
      </c>
      <c r="N4" s="4">
        <f t="shared" ref="N4:N9" si="1">K4+L4+M4</f>
        <v>1285.6300000000001</v>
      </c>
      <c r="O4" s="4">
        <f t="shared" ref="O4:O11" si="2">J4-N4</f>
        <v>6428.13</v>
      </c>
    </row>
    <row r="5" spans="1:15" ht="24">
      <c r="A5" s="13"/>
      <c r="B5" s="8" t="s">
        <v>14</v>
      </c>
      <c r="C5" s="9" t="s">
        <v>22</v>
      </c>
      <c r="D5" s="10">
        <v>41708</v>
      </c>
      <c r="E5" s="4">
        <v>5808.2</v>
      </c>
      <c r="F5" s="5">
        <v>0</v>
      </c>
      <c r="G5" s="5">
        <v>0</v>
      </c>
      <c r="H5" s="5">
        <f>451.33+220</f>
        <v>671.32999999999993</v>
      </c>
      <c r="I5" s="5">
        <v>100</v>
      </c>
      <c r="J5" s="5">
        <f t="shared" si="0"/>
        <v>6579.53</v>
      </c>
      <c r="K5" s="5">
        <v>588.07000000000005</v>
      </c>
      <c r="L5" s="4">
        <v>608.44000000000005</v>
      </c>
      <c r="M5" s="4">
        <v>8.2100000000000009</v>
      </c>
      <c r="N5" s="4">
        <f t="shared" si="1"/>
        <v>1204.7200000000003</v>
      </c>
      <c r="O5" s="4">
        <f t="shared" si="2"/>
        <v>5374.8099999999995</v>
      </c>
    </row>
    <row r="6" spans="1:15" ht="24">
      <c r="A6" s="13"/>
      <c r="B6" s="8" t="s">
        <v>15</v>
      </c>
      <c r="C6" s="9" t="s">
        <v>23</v>
      </c>
      <c r="D6" s="10">
        <v>41708</v>
      </c>
      <c r="E6" s="4">
        <v>2413.4</v>
      </c>
      <c r="F6" s="5">
        <v>0</v>
      </c>
      <c r="G6" s="5">
        <v>0</v>
      </c>
      <c r="H6" s="5">
        <f>451.33+220</f>
        <v>671.32999999999993</v>
      </c>
      <c r="I6" s="5">
        <v>100</v>
      </c>
      <c r="J6" s="5">
        <f t="shared" si="0"/>
        <v>3184.73</v>
      </c>
      <c r="K6" s="5">
        <v>28.74</v>
      </c>
      <c r="L6" s="4">
        <v>226.2</v>
      </c>
      <c r="M6" s="4">
        <v>8.2100000000000009</v>
      </c>
      <c r="N6" s="4">
        <f t="shared" si="1"/>
        <v>263.14999999999998</v>
      </c>
      <c r="O6" s="4">
        <f t="shared" si="2"/>
        <v>2921.58</v>
      </c>
    </row>
    <row r="7" spans="1:15" ht="24">
      <c r="A7" s="13"/>
      <c r="B7" s="8" t="s">
        <v>16</v>
      </c>
      <c r="C7" s="9" t="s">
        <v>24</v>
      </c>
      <c r="D7" s="10">
        <v>42095</v>
      </c>
      <c r="E7" s="4">
        <v>5808.2</v>
      </c>
      <c r="F7" s="5">
        <v>0</v>
      </c>
      <c r="G7" s="5">
        <v>0</v>
      </c>
      <c r="H7" s="5">
        <f>451.33+220</f>
        <v>671.32999999999993</v>
      </c>
      <c r="I7" s="5">
        <v>0</v>
      </c>
      <c r="J7" s="5">
        <f t="shared" si="0"/>
        <v>6479.53</v>
      </c>
      <c r="K7" s="5">
        <v>560.57000000000005</v>
      </c>
      <c r="L7" s="4">
        <v>608.44000000000005</v>
      </c>
      <c r="M7" s="4">
        <v>8.2100000000000009</v>
      </c>
      <c r="N7" s="4">
        <f t="shared" si="1"/>
        <v>1177.2200000000003</v>
      </c>
      <c r="O7" s="4">
        <f t="shared" si="2"/>
        <v>5302.3099999999995</v>
      </c>
    </row>
    <row r="8" spans="1:15" ht="24">
      <c r="A8" s="13"/>
      <c r="B8" s="8" t="s">
        <v>17</v>
      </c>
      <c r="C8" s="9" t="s">
        <v>25</v>
      </c>
      <c r="D8" s="10">
        <v>41708</v>
      </c>
      <c r="E8" s="4">
        <v>1930.72</v>
      </c>
      <c r="F8" s="5">
        <v>0</v>
      </c>
      <c r="G8" s="4">
        <v>0</v>
      </c>
      <c r="H8" s="5">
        <f>451.33+220</f>
        <v>671.32999999999993</v>
      </c>
      <c r="I8" s="5">
        <f>2455.74+200</f>
        <v>2655.74</v>
      </c>
      <c r="J8" s="5">
        <f t="shared" si="0"/>
        <v>5257.79</v>
      </c>
      <c r="K8" s="5">
        <v>282.31</v>
      </c>
      <c r="L8" s="4">
        <v>504.51</v>
      </c>
      <c r="M8" s="4">
        <v>8.2100000000000009</v>
      </c>
      <c r="N8" s="4">
        <f t="shared" si="1"/>
        <v>795.03</v>
      </c>
      <c r="O8" s="4">
        <f t="shared" si="2"/>
        <v>4462.76</v>
      </c>
    </row>
    <row r="9" spans="1:15" ht="24">
      <c r="A9" s="13"/>
      <c r="B9" s="11" t="s">
        <v>18</v>
      </c>
      <c r="C9" s="9" t="s">
        <v>26</v>
      </c>
      <c r="D9" s="10">
        <v>42354</v>
      </c>
      <c r="E9" s="5">
        <v>3872.14</v>
      </c>
      <c r="F9" s="5">
        <v>0</v>
      </c>
      <c r="G9" s="5">
        <v>0</v>
      </c>
      <c r="H9" s="5">
        <f>451.33+220+72.6</f>
        <v>743.93</v>
      </c>
      <c r="I9" s="5">
        <v>0</v>
      </c>
      <c r="J9" s="5">
        <f t="shared" si="0"/>
        <v>4616.07</v>
      </c>
      <c r="K9" s="5">
        <v>105.25</v>
      </c>
      <c r="L9" s="5">
        <v>425.93</v>
      </c>
      <c r="M9" s="4">
        <v>8.2100000000000009</v>
      </c>
      <c r="N9" s="4">
        <f t="shared" si="1"/>
        <v>539.3900000000001</v>
      </c>
      <c r="O9" s="5">
        <f t="shared" si="2"/>
        <v>4076.6799999999994</v>
      </c>
    </row>
    <row r="10" spans="1:15">
      <c r="A10" s="13"/>
      <c r="B10" s="11" t="s">
        <v>19</v>
      </c>
      <c r="C10" s="9" t="s">
        <v>20</v>
      </c>
      <c r="D10" s="10">
        <v>42583</v>
      </c>
      <c r="E10" s="5">
        <v>732</v>
      </c>
      <c r="F10" s="5">
        <v>0</v>
      </c>
      <c r="G10" s="5">
        <v>0</v>
      </c>
      <c r="H10" s="5">
        <v>0</v>
      </c>
      <c r="I10" s="5">
        <v>0</v>
      </c>
      <c r="J10" s="5">
        <f>E10+F10+G10+I10</f>
        <v>732</v>
      </c>
      <c r="K10" s="5">
        <v>0</v>
      </c>
      <c r="L10" s="5">
        <v>0</v>
      </c>
      <c r="M10" s="4">
        <v>0</v>
      </c>
      <c r="N10" s="4">
        <v>0</v>
      </c>
      <c r="O10" s="5">
        <f t="shared" ref="O10" si="3">J10-N10</f>
        <v>732</v>
      </c>
    </row>
    <row r="11" spans="1:15">
      <c r="A11" s="13"/>
      <c r="B11" s="11" t="s">
        <v>30</v>
      </c>
      <c r="C11" s="9" t="s">
        <v>20</v>
      </c>
      <c r="D11" s="10">
        <v>42737</v>
      </c>
      <c r="E11" s="5">
        <v>732</v>
      </c>
      <c r="F11" s="5">
        <v>0</v>
      </c>
      <c r="G11" s="5">
        <v>0</v>
      </c>
      <c r="H11" s="5">
        <v>0</v>
      </c>
      <c r="I11" s="5">
        <v>0</v>
      </c>
      <c r="J11" s="5">
        <f>E11+F11+G11+I11</f>
        <v>732</v>
      </c>
      <c r="K11" s="5">
        <v>0</v>
      </c>
      <c r="L11" s="5">
        <v>0</v>
      </c>
      <c r="M11" s="4">
        <v>0</v>
      </c>
      <c r="N11" s="4">
        <v>0</v>
      </c>
      <c r="O11" s="5">
        <f t="shared" si="2"/>
        <v>732</v>
      </c>
    </row>
    <row r="13" spans="1:15">
      <c r="C13" s="1"/>
      <c r="D13" s="1"/>
      <c r="E13" s="1"/>
      <c r="F13" s="2" t="s">
        <v>28</v>
      </c>
      <c r="G13" s="1"/>
      <c r="H13" s="1"/>
      <c r="I13" s="1"/>
      <c r="J13" s="1"/>
      <c r="K13" s="1"/>
      <c r="L13" s="1"/>
    </row>
    <row r="14" spans="1:15" ht="15.75">
      <c r="C14" s="1"/>
      <c r="D14" s="1"/>
      <c r="E14" s="1"/>
      <c r="F14" s="3" t="s">
        <v>27</v>
      </c>
      <c r="G14" s="1"/>
      <c r="H14" s="1"/>
      <c r="I14" s="1"/>
      <c r="J14" s="1"/>
      <c r="K14" s="1"/>
      <c r="L14" s="1"/>
    </row>
  </sheetData>
  <mergeCells count="2">
    <mergeCell ref="A3:A11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2017-10-15T14:55:52Z</dcterms:modified>
</cp:coreProperties>
</file>